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FB1698D3-F728-458D-9FD3-CEC42E686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MARCH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<sst xmlns="http://schemas.openxmlformats.org/spreadsheetml/2006/main" count="59" uniqueCount="33">
  <si>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</si>
  <si>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</si>
  <si>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</si>
  <si>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</si>
  <si>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</si>
  <si>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</si>
  <si>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</si>
  <si>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</si>
  <si>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</si>
  <si>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</si>
  <si>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</si>
  <si>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</si>
  <si>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</si>
  <si>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</si>
  <si>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</si>
  <si>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</si>
  <si>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</si>
  <si>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</si>
  <si>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</si>
  <si>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</si>
  <si>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</si>
  <si>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</si>
  <si>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</si>
  <si>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</si>
  <si>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</si>
  <si>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</si>
  <si>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</si>
  <si>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</si>
  <si>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</si>
  <si>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</si>
  <si>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</si>
  <si>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</si>
  <si>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Architecture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</si>
</sst>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0</xdr:col>
      <xdr:colOff>1076214</xdr:colOff>
      <xdr:row>3</xdr:row>
      <xdr:rowOff>85643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EC512-1824-9705-8383-EB34AFAAD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P5" sqref="P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609</v>
      </c>
      <c r="C8" s="18">
        <f t="shared" ref="C8" si="0">SUM(B8*2)</f>
        <v>1218</v>
      </c>
      <c r="D8" s="18">
        <f t="shared" ref="D8" si="1">SUM(B8*3)</f>
        <v>1827</v>
      </c>
      <c r="E8" s="18">
        <f t="shared" ref="E8" si="2">SUM(B8*4)</f>
        <v>2436</v>
      </c>
      <c r="F8" s="18">
        <f t="shared" ref="F8" si="3">SUM(B8*5)</f>
        <v>3045</v>
      </c>
      <c r="G8" s="18">
        <f t="shared" ref="G8" si="4">SUM(B8*6)</f>
        <v>3654</v>
      </c>
      <c r="H8" s="18">
        <f t="shared" ref="H8" si="5">SUM(B8*7)</f>
        <v>4263</v>
      </c>
      <c r="I8" s="18">
        <f t="shared" ref="I8" si="6">SUM(B8*8)</f>
        <v>4872</v>
      </c>
      <c r="J8" s="18">
        <f t="shared" ref="J8" si="7">SUM(B8*9)</f>
        <v>5481</v>
      </c>
      <c r="K8" s="18">
        <f t="shared" ref="K8" si="8">SUM(B8*10)</f>
        <v>6090</v>
      </c>
      <c r="L8" s="18">
        <f t="shared" ref="L8" si="9">SUM(B8*11)</f>
        <v>6699</v>
      </c>
      <c r="M8" s="19">
        <v>7310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825.66000000000008</v>
      </c>
      <c r="C20" s="12">
        <f t="shared" si="18"/>
        <v>1561.3200000000002</v>
      </c>
      <c r="D20" s="12">
        <f t="shared" si="18"/>
        <v>2296.9799999999996</v>
      </c>
      <c r="E20" s="12">
        <f t="shared" si="18"/>
        <v>3032.6400000000003</v>
      </c>
      <c r="F20" s="12">
        <f t="shared" si="18"/>
        <v>3768.3000000000006</v>
      </c>
      <c r="G20" s="12">
        <f t="shared" si="18"/>
        <v>4503.9599999999991</v>
      </c>
      <c r="H20" s="12">
        <f t="shared" si="18"/>
        <v>5239.6200000000008</v>
      </c>
      <c r="I20" s="12">
        <f t="shared" si="18"/>
        <v>5975.2800000000007</v>
      </c>
      <c r="J20" s="12">
        <f t="shared" si="18"/>
        <v>7090.84</v>
      </c>
      <c r="K20" s="12">
        <f t="shared" si="18"/>
        <v>7699.84</v>
      </c>
      <c r="L20" s="12">
        <f t="shared" si="18"/>
        <v>8308.84</v>
      </c>
      <c r="M20" s="13">
        <f t="shared" si="18"/>
        <v>8919.84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1138</v>
      </c>
      <c r="C24" s="18">
        <f t="shared" ref="C24" si="19">SUM(B24*2)</f>
        <v>2276</v>
      </c>
      <c r="D24" s="18">
        <f t="shared" ref="D24" si="20">SUM(B24*3)</f>
        <v>3414</v>
      </c>
      <c r="E24" s="18">
        <f t="shared" ref="E24" si="21">SUM(B24*4)</f>
        <v>4552</v>
      </c>
      <c r="F24" s="18">
        <f t="shared" ref="F24" si="22">SUM(B24*5)</f>
        <v>5690</v>
      </c>
      <c r="G24" s="18">
        <f t="shared" ref="G24" si="23">SUM(B24*6)</f>
        <v>6828</v>
      </c>
      <c r="H24" s="18">
        <f t="shared" ref="H24" si="24">SUM(B24*7)</f>
        <v>7966</v>
      </c>
      <c r="I24" s="18">
        <f t="shared" ref="I24" si="25">SUM(B24*8)</f>
        <v>9104</v>
      </c>
      <c r="J24" s="18">
        <f t="shared" ref="J24" si="26">SUM(B24*9)</f>
        <v>10242</v>
      </c>
      <c r="K24" s="18">
        <f t="shared" ref="K24" si="27">SUM(B24*10)</f>
        <v>11380</v>
      </c>
      <c r="L24" s="18">
        <f t="shared" ref="L24" si="28">SUM(B24*11)</f>
        <v>12518</v>
      </c>
      <c r="M24" s="19">
        <v>13660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438.92</v>
      </c>
      <c r="K33" s="16">
        <v>438.92</v>
      </c>
      <c r="L33" s="16">
        <v>438.92</v>
      </c>
      <c r="M33" s="16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247.32</v>
      </c>
      <c r="K35" s="16">
        <v>247.32</v>
      </c>
      <c r="L35" s="16">
        <v>247.32</v>
      </c>
      <c r="M35" s="1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1354.6599999999999</v>
      </c>
      <c r="C36" s="12">
        <f t="shared" si="37"/>
        <v>2619.3199999999997</v>
      </c>
      <c r="D36" s="12">
        <f t="shared" si="37"/>
        <v>3883.9799999999996</v>
      </c>
      <c r="E36" s="12">
        <f t="shared" si="37"/>
        <v>5148.6399999999994</v>
      </c>
      <c r="F36" s="12">
        <f t="shared" si="37"/>
        <v>6413.2999999999993</v>
      </c>
      <c r="G36" s="12">
        <f t="shared" si="37"/>
        <v>7677.9599999999991</v>
      </c>
      <c r="H36" s="12">
        <f t="shared" si="37"/>
        <v>8942.619999999999</v>
      </c>
      <c r="I36" s="12">
        <f t="shared" si="37"/>
        <v>10207.279999999999</v>
      </c>
      <c r="J36" s="12">
        <f t="shared" si="37"/>
        <v>11851.84</v>
      </c>
      <c r="K36" s="12">
        <f t="shared" si="37"/>
        <v>12989.84</v>
      </c>
      <c r="L36" s="12">
        <f t="shared" si="37"/>
        <v>14127.84</v>
      </c>
      <c r="M36" s="13">
        <f t="shared" si="37"/>
        <v>15269.84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Yb7iPpD2mB+HCgpoadqUbyOrCrOY6f5QwTlLTeziRyHTxtouhK0TqGHsy5KRUJDDUlTK1owt/1BrMRBjO+ro4g==" saltValue="Rxt9xjFPj2XQ5Brlb+e8iw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MARCH Tuition and Fee Billing Rates</dc:title>
  <dc:subject>Listing of graduate tuition and fees for the spring 2017 semester</dc:subject>
  <dc:creator>UB Student Accounts</dc:creator>
  <cp:keywords>tuition,fees, MARCH tuition, MARCH fees</cp:keywords>
  <cp:lastModifiedBy>Caprice Arabia</cp:lastModifiedBy>
  <cp:lastPrinted>2019-05-21T14:58:12Z</cp:lastPrinted>
  <dcterms:created xsi:type="dcterms:W3CDTF">2016-06-06T21:02:30Z</dcterms:created>
  <dcterms:modified xsi:type="dcterms:W3CDTF">2025-11-17T21:08:08Z</dcterms:modified>
  <cp:category>tuition</cp:category>
</cp:coreProperties>
</file>